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ettenberechnung" sheetId="1" r:id="rId1"/>
  </sheets>
  <definedNames/>
  <calcPr fullCalcOnLoad="1"/>
</workbook>
</file>

<file path=xl/sharedStrings.xml><?xml version="1.0" encoding="utf-8"?>
<sst xmlns="http://schemas.openxmlformats.org/spreadsheetml/2006/main" count="117" uniqueCount="69">
  <si>
    <t>Eingabe</t>
  </si>
  <si>
    <t>Allgemein:</t>
  </si>
  <si>
    <t>1/2" - Kettenteilung = 12,7 mm</t>
  </si>
  <si>
    <t>Ausgabe</t>
  </si>
  <si>
    <t>5/8" - Kettenteilung = 15,875 mm</t>
  </si>
  <si>
    <t>3/4" - Kettenteilung = 19,05 mm</t>
  </si>
  <si>
    <t>Motard</t>
  </si>
  <si>
    <t>Alp</t>
  </si>
  <si>
    <t>p</t>
  </si>
  <si>
    <t>Teilung der Kette (in mm)</t>
  </si>
  <si>
    <t>mm</t>
  </si>
  <si>
    <t>dr</t>
  </si>
  <si>
    <t>Rollendurchmesser der Kette  (in mm)</t>
  </si>
  <si>
    <t>Z1</t>
  </si>
  <si>
    <t>Zähnezahl Ritzel original</t>
  </si>
  <si>
    <t>z</t>
  </si>
  <si>
    <t>Z3</t>
  </si>
  <si>
    <t>Zähnezahl Ritzel neu</t>
  </si>
  <si>
    <t>Z2</t>
  </si>
  <si>
    <t>Zähnezahl Kettenrad original</t>
  </si>
  <si>
    <t>Z4</t>
  </si>
  <si>
    <t>Zähnezahl Kettenrad neu</t>
  </si>
  <si>
    <r>
      <rPr>
        <sz val="12"/>
        <color indexed="10"/>
        <rFont val="Arial"/>
        <family val="2"/>
      </rPr>
      <t>a</t>
    </r>
    <r>
      <rPr>
        <vertAlign val="subscript"/>
        <sz val="12"/>
        <color indexed="10"/>
        <rFont val="Arial"/>
        <family val="2"/>
      </rPr>
      <t>0</t>
    </r>
  </si>
  <si>
    <t>Achsabstand Ritzel / Kettenrad (in mm)</t>
  </si>
  <si>
    <t>A</t>
  </si>
  <si>
    <t>Ausgleichsfaktor</t>
  </si>
  <si>
    <r>
      <rPr>
        <sz val="12"/>
        <color indexed="10"/>
        <rFont val="Arial"/>
        <family val="2"/>
      </rPr>
      <t>X</t>
    </r>
    <r>
      <rPr>
        <vertAlign val="subscript"/>
        <sz val="12"/>
        <color indexed="10"/>
        <rFont val="Arial"/>
        <family val="2"/>
      </rPr>
      <t>0</t>
    </r>
  </si>
  <si>
    <t>Anzahl der Rollen=Glieder</t>
  </si>
  <si>
    <t>n</t>
  </si>
  <si>
    <t>L</t>
  </si>
  <si>
    <t>Kettenlänge (in mm)</t>
  </si>
  <si>
    <t>a</t>
  </si>
  <si>
    <t>Achsabstand max (in mm)</t>
  </si>
  <si>
    <t>Δ</t>
  </si>
  <si>
    <t>Delta Achsabstand</t>
  </si>
  <si>
    <r>
      <rPr>
        <b/>
        <sz val="18"/>
        <color indexed="10"/>
        <rFont val="Times New Roman"/>
        <family val="1"/>
      </rPr>
      <t>Motorrad-Ketten und deren Abmessungen</t>
    </r>
    <r>
      <rPr>
        <sz val="12"/>
        <color indexed="8"/>
        <rFont val="Times New Roman"/>
        <family val="1"/>
      </rPr>
      <t xml:space="preserve"> </t>
    </r>
  </si>
  <si>
    <t>Ketten-bezeichnung</t>
  </si>
  <si>
    <r>
      <rPr>
        <b/>
        <sz val="12"/>
        <color indexed="8"/>
        <rFont val="Times New Roman"/>
        <family val="1"/>
      </rPr>
      <t xml:space="preserve">Rollen </t>
    </r>
    <r>
      <rPr>
        <b/>
        <sz val="18"/>
        <color indexed="8"/>
        <rFont val="Times New Roman"/>
        <family val="1"/>
      </rPr>
      <t>ø</t>
    </r>
  </si>
  <si>
    <t>Norm</t>
  </si>
  <si>
    <t>Ketten-teilung</t>
  </si>
  <si>
    <t>Ketten-breite innen</t>
  </si>
  <si>
    <r>
      <rPr>
        <b/>
        <sz val="12"/>
        <color indexed="8"/>
        <rFont val="Times New Roman"/>
        <family val="1"/>
      </rPr>
      <t>d</t>
    </r>
    <r>
      <rPr>
        <b/>
        <vertAlign val="subscript"/>
        <sz val="12"/>
        <color indexed="8"/>
        <rFont val="Times New Roman"/>
        <family val="1"/>
      </rPr>
      <t>1</t>
    </r>
  </si>
  <si>
    <t>in mm / in Zoll</t>
  </si>
  <si>
    <t>(= Kettenradbreite)</t>
  </si>
  <si>
    <r>
      <rPr>
        <sz val="10"/>
        <rFont val="Arial"/>
        <family val="2"/>
      </rPr>
      <t xml:space="preserve">Formel z.B.: </t>
    </r>
    <r>
      <rPr>
        <sz val="10"/>
        <color indexed="12"/>
        <rFont val="Arial"/>
        <family val="2"/>
      </rPr>
      <t>https://ketten-fuchs.de/fileadmin/user_upload/_imported/KF_-_Katalog_2015-2016__27_.pdf</t>
    </r>
  </si>
  <si>
    <t>1/2 x 3/16 x 7,75</t>
  </si>
  <si>
    <t>7,75 mm</t>
  </si>
  <si>
    <t>12,7 mm = 1/2"</t>
  </si>
  <si>
    <t>4,76 mm = 3/16"</t>
  </si>
  <si>
    <t>1/2 x 1/4 x 7,75</t>
  </si>
  <si>
    <t>6,35 mm = 1/4"</t>
  </si>
  <si>
    <t>1/2 x 1/4 x 8,51</t>
  </si>
  <si>
    <t>8,51 mm</t>
  </si>
  <si>
    <t>1/2 x 5/16 x 8,51</t>
  </si>
  <si>
    <t>7,94 mm = 5/16"</t>
  </si>
  <si>
    <t>5/8 x 1/4 x 10,16</t>
  </si>
  <si>
    <t>10,16 mm</t>
  </si>
  <si>
    <t>15,88 mm = 5/8"</t>
  </si>
  <si>
    <t>5/8 x 5/16 x 10,16</t>
  </si>
  <si>
    <t>5/8 x 3/8 x 10,16</t>
  </si>
  <si>
    <t>530/50</t>
  </si>
  <si>
    <t>9,53 mm = 3/8"</t>
  </si>
  <si>
    <t>5/8 x 3/8 x 11,10</t>
  </si>
  <si>
    <t>11,1 mm</t>
  </si>
  <si>
    <t>3/4 x 3/8 x 11,96</t>
  </si>
  <si>
    <t>11,96 mm</t>
  </si>
  <si>
    <t>19,05 mm = 3/4"</t>
  </si>
  <si>
    <t>3/4 x 3/8 x 12,7</t>
  </si>
  <si>
    <t>12,7 mm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</si>
</sst>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General"/>
    <numFmt numFmtId="167" formatCode="0.0\ ;[RED]\-0.0\ 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vertAlign val="subscript"/>
      <sz val="12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5" fontId="0" fillId="3" borderId="0" xfId="0" applyNumberFormat="1" applyFont="1" applyFill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4" borderId="0" xfId="0" applyFill="1" applyAlignment="1">
      <alignment/>
    </xf>
    <xf numFmtId="164" fontId="3" fillId="0" borderId="0" xfId="0" applyFont="1" applyAlignment="1">
      <alignment horizontal="right"/>
    </xf>
    <xf numFmtId="164" fontId="0" fillId="3" borderId="0" xfId="0" applyNumberForma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0" fillId="0" borderId="0" xfId="0" applyFont="1" applyAlignment="1">
      <alignment/>
    </xf>
    <xf numFmtId="167" fontId="0" fillId="3" borderId="0" xfId="0" applyNumberFormat="1" applyFill="1" applyAlignment="1">
      <alignment/>
    </xf>
    <xf numFmtId="164" fontId="6" fillId="0" borderId="0" xfId="20" applyFont="1" applyAlignment="1">
      <alignment vertical="center"/>
      <protection/>
    </xf>
    <xf numFmtId="164" fontId="1" fillId="0" borderId="0" xfId="20">
      <alignment/>
      <protection/>
    </xf>
    <xf numFmtId="164" fontId="8" fillId="0" borderId="1" xfId="20" applyFont="1" applyBorder="1" applyAlignment="1">
      <alignment horizontal="center" vertical="center" wrapText="1"/>
      <protection/>
    </xf>
    <xf numFmtId="164" fontId="8" fillId="0" borderId="2" xfId="20" applyFont="1" applyBorder="1" applyAlignment="1">
      <alignment horizontal="center" vertical="center" wrapText="1"/>
      <protection/>
    </xf>
    <xf numFmtId="164" fontId="8" fillId="0" borderId="3" xfId="20" applyFont="1" applyBorder="1" applyAlignment="1">
      <alignment horizontal="center" vertical="center" wrapText="1"/>
      <protection/>
    </xf>
    <xf numFmtId="164" fontId="8" fillId="0" borderId="4" xfId="20" applyFont="1" applyBorder="1" applyAlignment="1">
      <alignment horizontal="center" vertical="center" wrapText="1"/>
      <protection/>
    </xf>
    <xf numFmtId="164" fontId="8" fillId="0" borderId="5" xfId="20" applyFont="1" applyBorder="1" applyAlignment="1">
      <alignment horizontal="center" vertical="center" wrapText="1"/>
      <protection/>
    </xf>
    <xf numFmtId="164" fontId="8" fillId="0" borderId="6" xfId="20" applyFont="1" applyBorder="1" applyAlignment="1">
      <alignment horizontal="center" vertical="center" wrapText="1"/>
      <protection/>
    </xf>
    <xf numFmtId="164" fontId="7" fillId="0" borderId="7" xfId="20" applyFont="1" applyBorder="1" applyAlignment="1">
      <alignment vertical="center" wrapText="1"/>
      <protection/>
    </xf>
    <xf numFmtId="164" fontId="7" fillId="0" borderId="8" xfId="20" applyFont="1" applyBorder="1" applyAlignment="1">
      <alignment horizontal="center" vertical="center" wrapText="1"/>
      <protection/>
    </xf>
    <xf numFmtId="164" fontId="8" fillId="0" borderId="8" xfId="20" applyFont="1" applyBorder="1" applyAlignment="1">
      <alignment horizontal="center" vertical="center" wrapText="1"/>
      <protection/>
    </xf>
    <xf numFmtId="164" fontId="7" fillId="0" borderId="8" xfId="20" applyFont="1" applyBorder="1" applyAlignment="1">
      <alignment horizontal="right" vertical="center" wrapText="1"/>
      <protection/>
    </xf>
    <xf numFmtId="164" fontId="7" fillId="0" borderId="9" xfId="20" applyFont="1" applyBorder="1" applyAlignment="1">
      <alignment vertical="center" wrapText="1"/>
      <protection/>
    </xf>
    <xf numFmtId="164" fontId="7" fillId="0" borderId="10" xfId="20" applyFont="1" applyBorder="1" applyAlignment="1">
      <alignment vertical="center" wrapText="1"/>
      <protection/>
    </xf>
    <xf numFmtId="164" fontId="7" fillId="0" borderId="11" xfId="20" applyFont="1" applyBorder="1" applyAlignment="1">
      <alignment horizontal="center" vertical="center" wrapText="1"/>
      <protection/>
    </xf>
    <xf numFmtId="164" fontId="8" fillId="0" borderId="11" xfId="20" applyFont="1" applyBorder="1" applyAlignment="1">
      <alignment horizontal="center" vertical="center" wrapText="1"/>
      <protection/>
    </xf>
    <xf numFmtId="164" fontId="7" fillId="0" borderId="11" xfId="20" applyFont="1" applyBorder="1" applyAlignment="1">
      <alignment horizontal="right" vertical="center" wrapText="1"/>
      <protection/>
    </xf>
    <xf numFmtId="164" fontId="7" fillId="0" borderId="12" xfId="20" applyFont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 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etten-fuchs.de/fileadmin/user_upload/_imported/KF_-_Katalog_2015-2016__27_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13.28125" style="0" customWidth="1"/>
    <col min="2" max="16384" width="11.00390625" style="0" customWidth="1"/>
  </cols>
  <sheetData>
    <row r="1" spans="2:5" ht="14.25">
      <c r="B1" s="1" t="s">
        <v>0</v>
      </c>
      <c r="E1" t="s">
        <v>1</v>
      </c>
    </row>
    <row r="2" ht="14.25">
      <c r="E2" t="s">
        <v>2</v>
      </c>
    </row>
    <row r="3" spans="2:5" ht="14.25">
      <c r="B3" s="2" t="s">
        <v>3</v>
      </c>
      <c r="E3" t="s">
        <v>4</v>
      </c>
    </row>
    <row r="4" ht="14.25">
      <c r="E4" t="s">
        <v>5</v>
      </c>
    </row>
    <row r="7" spans="2:9" ht="17.25">
      <c r="B7" s="3" t="s">
        <v>6</v>
      </c>
      <c r="I7" s="3" t="s">
        <v>7</v>
      </c>
    </row>
    <row r="9" spans="1:13" ht="14.25">
      <c r="A9" s="4" t="s">
        <v>8</v>
      </c>
      <c r="B9" t="s">
        <v>9</v>
      </c>
      <c r="F9" s="5">
        <v>15.875</v>
      </c>
      <c r="G9" t="s">
        <v>10</v>
      </c>
      <c r="H9" s="4" t="s">
        <v>8</v>
      </c>
      <c r="I9" t="s">
        <v>9</v>
      </c>
      <c r="L9" s="5">
        <v>15.875</v>
      </c>
      <c r="M9" t="s">
        <v>10</v>
      </c>
    </row>
    <row r="10" spans="1:13" ht="14.25">
      <c r="A10" s="4" t="s">
        <v>11</v>
      </c>
      <c r="B10" t="s">
        <v>12</v>
      </c>
      <c r="F10" s="5">
        <v>10.16</v>
      </c>
      <c r="G10" t="s">
        <v>10</v>
      </c>
      <c r="H10" s="4" t="s">
        <v>11</v>
      </c>
      <c r="I10" t="s">
        <v>12</v>
      </c>
      <c r="L10" s="5">
        <v>10.16</v>
      </c>
      <c r="M10" t="s">
        <v>10</v>
      </c>
    </row>
    <row r="11" spans="1:13" ht="14.25">
      <c r="A11" s="4" t="s">
        <v>13</v>
      </c>
      <c r="B11" t="s">
        <v>14</v>
      </c>
      <c r="F11" s="5">
        <v>15</v>
      </c>
      <c r="G11" t="s">
        <v>15</v>
      </c>
      <c r="H11" s="4" t="s">
        <v>16</v>
      </c>
      <c r="I11" t="s">
        <v>17</v>
      </c>
      <c r="L11" s="5">
        <v>15</v>
      </c>
      <c r="M11" t="s">
        <v>15</v>
      </c>
    </row>
    <row r="12" spans="1:13" ht="14.25">
      <c r="A12" s="4" t="s">
        <v>18</v>
      </c>
      <c r="B12" t="s">
        <v>19</v>
      </c>
      <c r="F12" s="5">
        <v>42</v>
      </c>
      <c r="G12" t="s">
        <v>15</v>
      </c>
      <c r="H12" s="4" t="s">
        <v>20</v>
      </c>
      <c r="I12" t="s">
        <v>21</v>
      </c>
      <c r="L12" s="5">
        <v>48</v>
      </c>
      <c r="M12" t="s">
        <v>15</v>
      </c>
    </row>
    <row r="13" spans="1:13" ht="18">
      <c r="A13" s="6" t="s">
        <v>22</v>
      </c>
      <c r="B13" t="s">
        <v>23</v>
      </c>
      <c r="F13" s="5">
        <v>643</v>
      </c>
      <c r="G13" t="s">
        <v>10</v>
      </c>
      <c r="H13" s="6" t="s">
        <v>22</v>
      </c>
      <c r="I13" t="s">
        <v>23</v>
      </c>
      <c r="L13" s="5">
        <v>643</v>
      </c>
      <c r="M13" t="s">
        <v>10</v>
      </c>
    </row>
    <row r="14" spans="1:12" ht="14.25">
      <c r="A14" s="4" t="s">
        <v>24</v>
      </c>
      <c r="B14" t="s">
        <v>25</v>
      </c>
      <c r="F14" s="2">
        <f>((F12-F11)/(2*PI()))^2</f>
        <v>18.465785718816058</v>
      </c>
      <c r="H14" s="4" t="s">
        <v>24</v>
      </c>
      <c r="I14" t="s">
        <v>25</v>
      </c>
      <c r="L14" s="2">
        <f>((L12-L11)/(2*PI()))^2</f>
        <v>27.58469224662646</v>
      </c>
    </row>
    <row r="15" spans="1:13" ht="18">
      <c r="A15" s="6" t="s">
        <v>26</v>
      </c>
      <c r="B15" t="s">
        <v>27</v>
      </c>
      <c r="F15" s="7">
        <f>ROUNDUP((2*F13/F9+(F11+F12)/2+((F12-F11)/(2*PI()))^2*F9/F13)/2,0)*2</f>
        <v>110</v>
      </c>
      <c r="G15" t="s">
        <v>28</v>
      </c>
      <c r="H15" s="6" t="s">
        <v>26</v>
      </c>
      <c r="I15" t="s">
        <v>27</v>
      </c>
      <c r="L15" s="7">
        <f>ROUNDUP((2*L13/L9+(L11+L12)/2+((L12-L11)/(2*PI()))^2*L9/L13)/2,0)*2</f>
        <v>114</v>
      </c>
      <c r="M15" t="s">
        <v>28</v>
      </c>
    </row>
    <row r="16" spans="1:13" ht="14.25">
      <c r="A16" s="4" t="s">
        <v>29</v>
      </c>
      <c r="B16" t="s">
        <v>30</v>
      </c>
      <c r="F16" s="2">
        <f>F15*F9</f>
        <v>1746.25</v>
      </c>
      <c r="G16" t="s">
        <v>10</v>
      </c>
      <c r="H16" s="4" t="s">
        <v>29</v>
      </c>
      <c r="I16" t="s">
        <v>30</v>
      </c>
      <c r="L16" s="2">
        <f>L15*L9</f>
        <v>1809.75</v>
      </c>
      <c r="M16" t="s">
        <v>10</v>
      </c>
    </row>
    <row r="17" spans="1:13" ht="14.25">
      <c r="A17" s="4" t="s">
        <v>31</v>
      </c>
      <c r="B17" t="s">
        <v>32</v>
      </c>
      <c r="F17" s="2">
        <f>F9/4*((F15-(F11+F12)/2)+SQRT((F15-(F11+F12)/2)^2-2*((F12-F11)/PI())^2))</f>
        <v>643.2891623812554</v>
      </c>
      <c r="G17" t="s">
        <v>10</v>
      </c>
      <c r="H17" s="4" t="s">
        <v>31</v>
      </c>
      <c r="I17" t="s">
        <v>32</v>
      </c>
      <c r="L17" s="2">
        <f>L9/4*((L15-(L11+L12)/2)+SQRT((L15-(L11+L12)/2)^2-2*((L12-L11)/PI())^2))</f>
        <v>649.492049806722</v>
      </c>
      <c r="M17" t="s">
        <v>10</v>
      </c>
    </row>
    <row r="18" spans="5:13" ht="14.25">
      <c r="E18" s="4" t="s">
        <v>33</v>
      </c>
      <c r="F18" s="2">
        <f>F17-F13</f>
        <v>0.28916238125543714</v>
      </c>
      <c r="G18" t="s">
        <v>10</v>
      </c>
      <c r="K18" s="4" t="s">
        <v>33</v>
      </c>
      <c r="L18" s="2">
        <f>L17-L13</f>
        <v>6.49204980672198</v>
      </c>
      <c r="M18" t="s">
        <v>10</v>
      </c>
    </row>
    <row r="19" spans="6:8" ht="14.25">
      <c r="F19" s="8">
        <f>SQRT((((F9/4)*(F11+F12))^2)-((F9^2)/2)*(F12-F11)/(2*PI()))</f>
        <v>225.0187640251765</v>
      </c>
      <c r="G19" s="8">
        <f>F9/4*(F11+F12-F15)</f>
        <v>-210.34375</v>
      </c>
      <c r="H19" s="8">
        <f>F19-G19</f>
        <v>435.3625140251765</v>
      </c>
    </row>
    <row r="21" spans="6:9" ht="14.25">
      <c r="F21" s="9" t="s">
        <v>34</v>
      </c>
      <c r="H21" s="4" t="s">
        <v>33</v>
      </c>
      <c r="I21" s="10">
        <f>L17-F17</f>
        <v>6.2028874254665425</v>
      </c>
    </row>
    <row r="22" spans="1:5" ht="21.75">
      <c r="A22" s="11" t="s">
        <v>35</v>
      </c>
      <c r="B22" s="12"/>
      <c r="C22" s="12"/>
      <c r="D22" s="12"/>
      <c r="E22" s="12"/>
    </row>
    <row r="23" spans="1:5" ht="40.5" customHeight="1">
      <c r="A23" s="13" t="s">
        <v>36</v>
      </c>
      <c r="B23" s="14" t="s">
        <v>37</v>
      </c>
      <c r="C23" s="15" t="s">
        <v>38</v>
      </c>
      <c r="D23" s="14" t="s">
        <v>39</v>
      </c>
      <c r="E23" s="16" t="s">
        <v>40</v>
      </c>
    </row>
    <row r="24" spans="1:7" ht="40.5">
      <c r="A24" s="13"/>
      <c r="B24" s="17" t="s">
        <v>41</v>
      </c>
      <c r="C24" s="15"/>
      <c r="D24" s="17" t="s">
        <v>42</v>
      </c>
      <c r="E24" s="18" t="s">
        <v>43</v>
      </c>
      <c r="G24" t="s">
        <v>44</v>
      </c>
    </row>
    <row r="25" spans="1:5" ht="27.75">
      <c r="A25" s="19" t="s">
        <v>45</v>
      </c>
      <c r="B25" s="20" t="s">
        <v>46</v>
      </c>
      <c r="C25" s="21">
        <v>415</v>
      </c>
      <c r="D25" s="22" t="s">
        <v>47</v>
      </c>
      <c r="E25" s="23" t="s">
        <v>48</v>
      </c>
    </row>
    <row r="26" spans="1:5" ht="27.75">
      <c r="A26" s="19" t="s">
        <v>49</v>
      </c>
      <c r="B26" s="20" t="s">
        <v>46</v>
      </c>
      <c r="C26" s="21">
        <v>420</v>
      </c>
      <c r="D26" s="22" t="s">
        <v>47</v>
      </c>
      <c r="E26" s="23" t="s">
        <v>50</v>
      </c>
    </row>
    <row r="27" spans="1:5" ht="27.75">
      <c r="A27" s="19" t="s">
        <v>51</v>
      </c>
      <c r="B27" s="20" t="s">
        <v>52</v>
      </c>
      <c r="C27" s="21">
        <v>420</v>
      </c>
      <c r="D27" s="22" t="s">
        <v>47</v>
      </c>
      <c r="E27" s="23" t="s">
        <v>50</v>
      </c>
    </row>
    <row r="28" spans="1:5" ht="27.75">
      <c r="A28" s="19" t="s">
        <v>53</v>
      </c>
      <c r="B28" s="20" t="s">
        <v>52</v>
      </c>
      <c r="C28" s="21">
        <v>428</v>
      </c>
      <c r="D28" s="22" t="s">
        <v>47</v>
      </c>
      <c r="E28" s="23" t="s">
        <v>54</v>
      </c>
    </row>
    <row r="29" spans="1:5" ht="27.75">
      <c r="A29" s="19" t="s">
        <v>55</v>
      </c>
      <c r="B29" s="20" t="s">
        <v>56</v>
      </c>
      <c r="C29" s="21">
        <v>520</v>
      </c>
      <c r="D29" s="22" t="s">
        <v>57</v>
      </c>
      <c r="E29" s="23" t="s">
        <v>50</v>
      </c>
    </row>
    <row r="30" spans="1:5" ht="27.75">
      <c r="A30" s="19" t="s">
        <v>58</v>
      </c>
      <c r="B30" s="20" t="s">
        <v>56</v>
      </c>
      <c r="C30" s="21">
        <v>525</v>
      </c>
      <c r="D30" s="22" t="s">
        <v>57</v>
      </c>
      <c r="E30" s="23" t="s">
        <v>54</v>
      </c>
    </row>
    <row r="31" spans="1:5" ht="27.75">
      <c r="A31" s="19" t="s">
        <v>59</v>
      </c>
      <c r="B31" s="20" t="s">
        <v>56</v>
      </c>
      <c r="C31" s="21" t="s">
        <v>60</v>
      </c>
      <c r="D31" s="22" t="s">
        <v>57</v>
      </c>
      <c r="E31" s="23" t="s">
        <v>61</v>
      </c>
    </row>
    <row r="32" spans="1:5" ht="27.75">
      <c r="A32" s="19" t="s">
        <v>62</v>
      </c>
      <c r="B32" s="20" t="s">
        <v>63</v>
      </c>
      <c r="C32" s="21">
        <v>532</v>
      </c>
      <c r="D32" s="22" t="s">
        <v>57</v>
      </c>
      <c r="E32" s="23" t="s">
        <v>61</v>
      </c>
    </row>
    <row r="33" spans="1:5" ht="27.75">
      <c r="A33" s="19" t="s">
        <v>64</v>
      </c>
      <c r="B33" s="20" t="s">
        <v>65</v>
      </c>
      <c r="C33" s="21">
        <v>630</v>
      </c>
      <c r="D33" s="22" t="s">
        <v>66</v>
      </c>
      <c r="E33" s="23" t="s">
        <v>61</v>
      </c>
    </row>
    <row r="34" spans="1:5" ht="27.75">
      <c r="A34" s="24" t="s">
        <v>67</v>
      </c>
      <c r="B34" s="25" t="s">
        <v>68</v>
      </c>
      <c r="C34" s="26">
        <v>632</v>
      </c>
      <c r="D34" s="27" t="s">
        <v>66</v>
      </c>
      <c r="E34" s="28" t="s">
        <v>61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</sheetData>
  <sheetProtection selectLockedCells="1" selectUnlockedCells="1"/>
  <mergeCells count="2">
    <mergeCell ref="A23:A24"/>
    <mergeCell ref="C23:C24"/>
  </mergeCells>
  <hyperlinks>
    <hyperlink ref="G24" r:id="rId1" display="https://ketten-fuchs.de/fileadmin/user_upload/_imported/KF_-_Katalog_2015-2016__27_.pdf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2020-01-06T18:48:31Z</dcterms:created>
  <dcterms:modified xsi:type="dcterms:W3CDTF">2020-02-27T06:39:00Z</dcterms:modified>
  <cp:category/>
  <cp:version/>
  <cp:contentType/>
  <cp:contentStatus/>
  <cp:revision>4</cp:revision>
</cp:coreProperties>
</file>